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F-D26L2\Documents\respaldo carla 09 febrero 2021\TRANSPARENCIA FISCAL\2022\ADQUISICIONES\"/>
    </mc:Choice>
  </mc:AlternateContent>
  <bookViews>
    <workbookView xWindow="0" yWindow="0" windowWidth="28800" windowHeight="11835" tabRatio="500"/>
  </bookViews>
  <sheets>
    <sheet name="Hoja1" sheetId="4" r:id="rId1"/>
  </sheets>
  <calcPr calcId="152511"/>
</workbook>
</file>

<file path=xl/calcChain.xml><?xml version="1.0" encoding="utf-8"?>
<calcChain xmlns="http://schemas.openxmlformats.org/spreadsheetml/2006/main">
  <c r="P49" i="4" l="1"/>
  <c r="P47" i="4"/>
  <c r="P51" i="4" l="1"/>
  <c r="P58" i="4" l="1"/>
  <c r="L8" i="4" l="1"/>
  <c r="H8" i="4"/>
  <c r="D8" i="4"/>
  <c r="O41" i="4"/>
  <c r="N41" i="4"/>
  <c r="M41" i="4"/>
  <c r="L41" i="4"/>
  <c r="K41" i="4"/>
  <c r="J41" i="4"/>
  <c r="I41" i="4"/>
  <c r="H41" i="4"/>
  <c r="G41" i="4"/>
  <c r="F41" i="4"/>
  <c r="E41" i="4"/>
  <c r="D41" i="4"/>
  <c r="O39" i="4"/>
  <c r="N39" i="4"/>
  <c r="M39" i="4"/>
  <c r="L39" i="4"/>
  <c r="K39" i="4"/>
  <c r="J39" i="4"/>
  <c r="I39" i="4"/>
  <c r="H39" i="4"/>
  <c r="G39" i="4"/>
  <c r="F39" i="4"/>
  <c r="E39" i="4"/>
  <c r="D39" i="4"/>
  <c r="G37" i="4"/>
  <c r="F37" i="4"/>
  <c r="E37" i="4"/>
  <c r="D37" i="4"/>
  <c r="O29" i="4"/>
  <c r="O59" i="4" s="1"/>
  <c r="N29" i="4"/>
  <c r="N59" i="4" s="1"/>
  <c r="M29" i="4"/>
  <c r="M59" i="4" s="1"/>
  <c r="L29" i="4"/>
  <c r="K29" i="4"/>
  <c r="K59" i="4" s="1"/>
  <c r="J29" i="4"/>
  <c r="J59" i="4" s="1"/>
  <c r="I29" i="4"/>
  <c r="I59" i="4" s="1"/>
  <c r="H29" i="4"/>
  <c r="G29" i="4"/>
  <c r="G59" i="4" s="1"/>
  <c r="F29" i="4"/>
  <c r="F59" i="4" s="1"/>
  <c r="E29" i="4"/>
  <c r="E59" i="4" s="1"/>
  <c r="D29" i="4"/>
  <c r="P10" i="4"/>
  <c r="P12" i="4"/>
  <c r="P13" i="4"/>
  <c r="P14" i="4"/>
  <c r="P16" i="4"/>
  <c r="P18" i="4"/>
  <c r="P20" i="4"/>
  <c r="P22" i="4"/>
  <c r="P24" i="4"/>
  <c r="P26" i="4"/>
  <c r="D59" i="4" l="1"/>
  <c r="H59" i="4"/>
  <c r="L59" i="4"/>
  <c r="P31" i="4"/>
  <c r="P33" i="4"/>
  <c r="P35" i="4"/>
  <c r="P43" i="4"/>
  <c r="P45" i="4"/>
  <c r="P56" i="4"/>
  <c r="P54" i="4"/>
  <c r="P7" i="4"/>
  <c r="P59" i="4" l="1"/>
</calcChain>
</file>

<file path=xl/sharedStrings.xml><?xml version="1.0" encoding="utf-8"?>
<sst xmlns="http://schemas.openxmlformats.org/spreadsheetml/2006/main" count="105" uniqueCount="74">
  <si>
    <t>TOTAL</t>
  </si>
  <si>
    <t>MATERIALES Y SUMINISTROS</t>
  </si>
  <si>
    <t>ARTÍCULOS Y MATERIAL DE OFICINA</t>
  </si>
  <si>
    <t>PRODUCTOS DE PAPEL Y HULE PARA USO EN OFICINAS</t>
  </si>
  <si>
    <t>SUMINISTROS INFORMÁTICOS</t>
  </si>
  <si>
    <t>PRODUCTOS DE PAPEL PARA LIMPIEZA</t>
  </si>
  <si>
    <t>PRODUCTOS TEXTILES PARA LIMPIEZA</t>
  </si>
  <si>
    <t>FIBRAS SINTÉTICAS, HULES, PLÁSTICOS Y DERIVADOS</t>
  </si>
  <si>
    <t>COMBUSTIBLES, LUBRICANTES Y ADITIVOS</t>
  </si>
  <si>
    <t>SERVICIOS GENERALES</t>
  </si>
  <si>
    <t>ENERGÍA ELÉCTRICA</t>
  </si>
  <si>
    <t>TELEFONÍA TRADICIONAL</t>
  </si>
  <si>
    <t>TELEFONÍA CELULAR</t>
  </si>
  <si>
    <t>ARRENDAMIENTO DE EQUIPO Y BIENES INFORMÁTICOS</t>
  </si>
  <si>
    <t>ARRENDAMIENTO DE ACTIVOS INTANGIBLES</t>
  </si>
  <si>
    <t>GASTOS DE ORDEN SOCIAL Y CULTURAL</t>
  </si>
  <si>
    <t>MOBILIARIO Y EQUIPO</t>
  </si>
  <si>
    <t>EQUIPO DE COMPUTACIÓN</t>
  </si>
  <si>
    <t xml:space="preserve">SERVICIOS DE ACCESO DE INTERNET, REDES Y </t>
  </si>
  <si>
    <t xml:space="preserve">PRODUCTOS MENORES DE HULE PARA EQUIPO DE </t>
  </si>
  <si>
    <t>SEGUROS DE BIENES PATRIMONIALES</t>
  </si>
  <si>
    <t>ARRENDAMIENTO DE EDIFICIOS</t>
  </si>
  <si>
    <t>OTROS PRODUCTOS TEXTILES</t>
  </si>
  <si>
    <t>GAS</t>
  </si>
  <si>
    <t>PARTIDA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</si>
  <si>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</si>
  <si>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</si>
  <si>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</si>
  <si>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</si>
  <si>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</si>
  <si>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</si>
  <si>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</si>
  <si>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</si>
  <si>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</si>
  <si>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</si>
  <si>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</si>
  <si>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</si>
  <si>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CONCEPTO</t>
  </si>
  <si>
    <t>BIENES MUEBLES, INMUEBLES E INTANGIBLE</t>
  </si>
  <si>
    <t>MATERIALES PARA ENSEÑANZA</t>
  </si>
  <si>
    <r>
      <t xml:space="preserve">SECRETARÍA DE EDUCACIÓN
</t>
    </r>
    <r>
      <rPr>
        <b/>
        <sz val="11"/>
        <color indexed="8"/>
        <rFont val="Arial"/>
        <family val="2"/>
      </rPr>
      <t>DEPARTAMENTO DE PROGRAMACIÓN Y PRESUPUESTO</t>
    </r>
  </si>
  <si>
    <t>PROGRAMA ANUAL DE ADQUISICIONES 2022</t>
  </si>
  <si>
    <t>PRODUCTOS TEXTILES ADQUIRIDOS COMO VEST Y UNIF</t>
  </si>
  <si>
    <t>MATERIALES Y ARTÍCULOS DE LIMPIEZA</t>
  </si>
  <si>
    <t>MATERIALES, ÚTILES Y EQUIPOS MENORES DE OFICINA</t>
  </si>
  <si>
    <t>MATERIALES, ÚTILES Y EQUIPOS MENORES DE TECNOLOGÍAS DE LA INFORMACIÓN YCOMUNICACIONES</t>
  </si>
  <si>
    <t>MATERIAL DE LIMPIEZA</t>
  </si>
  <si>
    <t>MATERIALES Y ÚTILES DE ENSEÑANZA</t>
  </si>
  <si>
    <t>VETUARIOS Y UNIFORMES</t>
  </si>
  <si>
    <t>UNIDAD DE MEDIDA</t>
  </si>
  <si>
    <t>BLANCOS Y OTROS PRODUCTOS TEXTILES, EXCEPTO PRENDAS DE VESTIR</t>
  </si>
  <si>
    <t>PIEZA</t>
  </si>
  <si>
    <t>LITROS.</t>
  </si>
  <si>
    <t>PIEZA, LITROS</t>
  </si>
  <si>
    <t>REFACCIONES Y ACCESORIOS MENORES DE EQUIPO DE TRANSPORTE</t>
  </si>
  <si>
    <t>SERVICIO</t>
  </si>
  <si>
    <t>ARRENDAMIENTO DE MOBILIARIO Y EQUIPO DE ADMINISTRACIÓN, EDUCACIONAL Y RECREATIVO</t>
  </si>
  <si>
    <t>GASTOS DE ORDEN SOCIAL Y CULTURALES</t>
  </si>
  <si>
    <t>MENSUALIDAD</t>
  </si>
  <si>
    <t>MENSUALIAD</t>
  </si>
  <si>
    <t>SERVICIO DE RENTA</t>
  </si>
  <si>
    <t>EQUIPO DE CÓMPUTO Y DE TECNOLOGÍAS DE LA INFORMACIÓN</t>
  </si>
  <si>
    <t>MUEBLES DE OFICINA Y ESTANTERIA</t>
  </si>
  <si>
    <t>OTROS EQUIPOS DE MANTENIMIENTO Y SEGURIDAD</t>
  </si>
  <si>
    <t>OROS MOBILIARIOS Y EQUIPOS DE ADMINISTRACIÓN</t>
  </si>
  <si>
    <t>SRVICIO DE LIMPIEZA Y MANEJO DE DESECHOS</t>
  </si>
  <si>
    <t>SERVICIO DE LAVANDERÍA LIMPIEZA E HIGIENE</t>
  </si>
  <si>
    <t>SERVICIOS DE JARDINERÍA Y FUMIGACIÓN</t>
  </si>
  <si>
    <t>SERVICIOS DE JARDINERIA Y FUMIGACIÓN</t>
  </si>
  <si>
    <t>JEFE DEL DEPARTAMENTO DE PROGRAMACIÓN Y PRESUPUESTO</t>
  </si>
  <si>
    <t>JEFE DE DEPARTAMENTO DE RECURSOS MATERIALES Y SERVICIOS</t>
  </si>
  <si>
    <t>C. OLIVER GABRIEL RAMOS CEJA</t>
  </si>
  <si>
    <t>C. ERIC ALFREDO RODRÍGUEZ GUERRERO</t>
  </si>
  <si>
    <t>elaboró: lili 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</si>
</sst>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8"/>
      <name val="ARIAL"/>
      <charset val="1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7A6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top"/>
    </xf>
  </cellStyleXfs>
  <cellXfs count="32">
    <xf numFmtId="0" fontId="0" fillId="0" borderId="0" xfId="0">
      <alignment vertical="top"/>
    </xf>
    <xf numFmtId="4" fontId="0" fillId="0" borderId="0" xfId="0" applyNumberFormat="1">
      <alignment vertical="top"/>
    </xf>
    <xf numFmtId="0" fontId="0" fillId="2" borderId="0" xfId="0" applyFill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>
      <alignment vertical="top"/>
    </xf>
    <xf numFmtId="4" fontId="1" fillId="0" borderId="1" xfId="0" applyNumberFormat="1" applyFont="1" applyBorder="1">
      <alignment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>
      <alignment vertical="top"/>
    </xf>
    <xf numFmtId="0" fontId="4" fillId="3" borderId="1" xfId="0" applyFont="1" applyFill="1" applyBorder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4" fillId="3" borderId="0" xfId="0" applyFont="1" applyFill="1">
      <alignment vertical="top"/>
    </xf>
    <xf numFmtId="4" fontId="1" fillId="3" borderId="0" xfId="0" applyNumberFormat="1" applyFont="1" applyFill="1">
      <alignment vertical="top"/>
    </xf>
    <xf numFmtId="4" fontId="4" fillId="3" borderId="1" xfId="0" applyNumberFormat="1" applyFont="1" applyFill="1" applyBorder="1">
      <alignment vertical="top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>
      <alignment vertical="top"/>
    </xf>
    <xf numFmtId="4" fontId="1" fillId="2" borderId="1" xfId="0" applyNumberFormat="1" applyFont="1" applyFill="1" applyBorder="1">
      <alignment vertical="top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4" fillId="3" borderId="2" xfId="0" applyFont="1" applyFill="1" applyBorder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E77A6F"/>
      <color rgb="FFC531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84667</xdr:colOff>
      <xdr:row>0</xdr:row>
      <xdr:rowOff>137582</xdr:rowOff>
    </xdr:from>
    <xdr:to>
      <xdr:col>1</xdr:col>
      <xdr:colOff>2238587</xdr:colOff>
      <xdr:row>2</xdr:row>
      <xdr:rowOff>42334</xdr:rowOff>
    </xdr:to>
    <xdr:pic>
      <xdr:nvPicPr>
        <xdr:cNvPr id="4" name="Imagen 3" descr="C:\Users\Oscar\Documents\01RSP\Secretaría de Educación Pública\Secretaría de Educación Pública\logo2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7334" y="137582"/>
          <a:ext cx="2153920" cy="455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645584</xdr:colOff>
      <xdr:row>1</xdr:row>
      <xdr:rowOff>0</xdr:rowOff>
    </xdr:from>
    <xdr:to>
      <xdr:col>15</xdr:col>
      <xdr:colOff>594784</xdr:colOff>
      <xdr:row>2</xdr:row>
      <xdr:rowOff>0</xdr:rowOff>
    </xdr:to>
    <xdr:pic>
      <xdr:nvPicPr>
        <xdr:cNvPr id="5" name="Imagen 4" descr="C:\Users\Oscar\Documents\01RSP\Secretaría de Educación Pública\Secretaría de Educación Pública\logo.pn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038417" y="158750"/>
          <a:ext cx="2266950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zoomScale="90" zoomScaleNormal="90" workbookViewId="0">
      <selection activeCell="D69" sqref="D69"/>
    </sheetView>
  </sheetViews>
  <sheetFormatPr baseColWidth="10" defaultRowHeight="12.75" x14ac:dyDescent="0.2"/>
  <cols>
    <col min="1" max="1" width="8.85546875" customWidth="1"/>
    <col min="2" max="2" width="43.85546875" customWidth="1"/>
    <col min="3" max="3" width="16.42578125" customWidth="1"/>
    <col min="4" max="4" width="11.42578125" customWidth="1"/>
    <col min="5" max="5" width="11.7109375" customWidth="1"/>
    <col min="6" max="6" width="10.140625" customWidth="1"/>
    <col min="7" max="7" width="10.42578125" customWidth="1"/>
    <col min="8" max="8" width="11.5703125" customWidth="1"/>
    <col min="9" max="10" width="10.85546875" customWidth="1"/>
    <col min="11" max="11" width="10.7109375" customWidth="1"/>
    <col min="12" max="12" width="12.42578125" customWidth="1"/>
    <col min="13" max="15" width="11.5703125" bestFit="1" customWidth="1"/>
    <col min="16" max="16" width="13.140625" customWidth="1"/>
  </cols>
  <sheetData>
    <row r="1" spans="1:16" ht="3" customHeight="1" x14ac:dyDescent="0.2"/>
    <row r="2" spans="1:16" ht="32.25" customHeight="1" x14ac:dyDescent="0.2">
      <c r="B2" s="25" t="s">
        <v>40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21" customHeight="1" x14ac:dyDescent="0.2">
      <c r="B3" s="26" t="s">
        <v>41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6.5" customHeight="1" x14ac:dyDescent="0.2">
      <c r="A4" s="6" t="s">
        <v>24</v>
      </c>
      <c r="B4" s="7" t="s">
        <v>37</v>
      </c>
      <c r="C4" s="7" t="s">
        <v>49</v>
      </c>
      <c r="D4" s="6" t="s">
        <v>25</v>
      </c>
      <c r="E4" s="6" t="s">
        <v>26</v>
      </c>
      <c r="F4" s="6" t="s">
        <v>27</v>
      </c>
      <c r="G4" s="6" t="s">
        <v>28</v>
      </c>
      <c r="H4" s="6" t="s">
        <v>29</v>
      </c>
      <c r="I4" s="6" t="s">
        <v>30</v>
      </c>
      <c r="J4" s="6" t="s">
        <v>31</v>
      </c>
      <c r="K4" s="6" t="s">
        <v>32</v>
      </c>
      <c r="L4" s="6" t="s">
        <v>33</v>
      </c>
      <c r="M4" s="6" t="s">
        <v>34</v>
      </c>
      <c r="N4" s="6" t="s">
        <v>35</v>
      </c>
      <c r="O4" s="6" t="s">
        <v>36</v>
      </c>
      <c r="P4" s="6" t="s">
        <v>0</v>
      </c>
    </row>
    <row r="5" spans="1:16" ht="17.25" customHeight="1" x14ac:dyDescent="0.2">
      <c r="A5" s="8">
        <v>2000</v>
      </c>
      <c r="B5" s="7" t="s">
        <v>1</v>
      </c>
      <c r="C5" s="22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</row>
    <row r="6" spans="1:16" ht="17.25" customHeight="1" x14ac:dyDescent="0.2">
      <c r="A6" s="8">
        <v>211</v>
      </c>
      <c r="B6" s="7" t="s">
        <v>44</v>
      </c>
      <c r="C6" s="22"/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16" x14ac:dyDescent="0.2">
      <c r="A7" s="16">
        <v>2110200</v>
      </c>
      <c r="B7" s="17" t="s">
        <v>2</v>
      </c>
      <c r="C7" s="17" t="s">
        <v>51</v>
      </c>
      <c r="D7" s="18">
        <v>120000</v>
      </c>
      <c r="E7" s="18"/>
      <c r="F7" s="18"/>
      <c r="G7" s="18"/>
      <c r="H7" s="18">
        <v>120000</v>
      </c>
      <c r="I7" s="18"/>
      <c r="J7" s="18"/>
      <c r="K7" s="18"/>
      <c r="L7" s="18">
        <v>120000</v>
      </c>
      <c r="M7" s="18"/>
      <c r="N7" s="18"/>
      <c r="O7" s="18"/>
      <c r="P7" s="18">
        <f>SUM(D7:O7)</f>
        <v>360000</v>
      </c>
    </row>
    <row r="8" spans="1:16" x14ac:dyDescent="0.2">
      <c r="A8" s="16">
        <v>2110600</v>
      </c>
      <c r="B8" s="17" t="s">
        <v>3</v>
      </c>
      <c r="C8" s="17" t="s">
        <v>51</v>
      </c>
      <c r="D8" s="18">
        <f>P8/3</f>
        <v>183333.33333333334</v>
      </c>
      <c r="E8" s="18"/>
      <c r="F8" s="18"/>
      <c r="G8" s="18"/>
      <c r="H8" s="18">
        <f>P8/3</f>
        <v>183333.33333333334</v>
      </c>
      <c r="I8" s="18"/>
      <c r="J8" s="18"/>
      <c r="K8" s="18"/>
      <c r="L8" s="18">
        <f>P8/3</f>
        <v>183333.33333333334</v>
      </c>
      <c r="M8" s="18"/>
      <c r="N8" s="18"/>
      <c r="O8" s="18"/>
      <c r="P8" s="18">
        <v>550000</v>
      </c>
    </row>
    <row r="9" spans="1:16" x14ac:dyDescent="0.2">
      <c r="A9" s="8">
        <v>214</v>
      </c>
      <c r="B9" s="7" t="s">
        <v>45</v>
      </c>
      <c r="C9" s="22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/>
    </row>
    <row r="10" spans="1:16" x14ac:dyDescent="0.2">
      <c r="A10" s="16">
        <v>2140100</v>
      </c>
      <c r="B10" s="17" t="s">
        <v>4</v>
      </c>
      <c r="C10" s="17" t="s">
        <v>51</v>
      </c>
      <c r="D10" s="18">
        <v>175000</v>
      </c>
      <c r="E10" s="18"/>
      <c r="F10" s="18"/>
      <c r="G10" s="18"/>
      <c r="H10" s="18">
        <v>175000</v>
      </c>
      <c r="I10" s="18"/>
      <c r="J10" s="18"/>
      <c r="K10" s="18"/>
      <c r="L10" s="18">
        <v>175000</v>
      </c>
      <c r="M10" s="18"/>
      <c r="N10" s="18"/>
      <c r="O10" s="18"/>
      <c r="P10" s="18">
        <f t="shared" ref="P10:P26" si="0">SUM(D10:O10)</f>
        <v>525000</v>
      </c>
    </row>
    <row r="11" spans="1:16" x14ac:dyDescent="0.2">
      <c r="A11" s="8">
        <v>216</v>
      </c>
      <c r="B11" s="7" t="s">
        <v>46</v>
      </c>
      <c r="C11" s="22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/>
    </row>
    <row r="12" spans="1:16" x14ac:dyDescent="0.2">
      <c r="A12" s="16">
        <v>2160100</v>
      </c>
      <c r="B12" s="17" t="s">
        <v>43</v>
      </c>
      <c r="C12" s="17" t="s">
        <v>53</v>
      </c>
      <c r="D12" s="18">
        <v>120000</v>
      </c>
      <c r="E12" s="18"/>
      <c r="F12" s="18"/>
      <c r="G12" s="18"/>
      <c r="H12" s="18">
        <v>120000</v>
      </c>
      <c r="I12" s="18"/>
      <c r="J12" s="18"/>
      <c r="K12" s="18"/>
      <c r="L12" s="18">
        <v>120000</v>
      </c>
      <c r="M12" s="18"/>
      <c r="N12" s="18"/>
      <c r="O12" s="18"/>
      <c r="P12" s="18">
        <f t="shared" si="0"/>
        <v>360000</v>
      </c>
    </row>
    <row r="13" spans="1:16" x14ac:dyDescent="0.2">
      <c r="A13" s="16">
        <v>2160200</v>
      </c>
      <c r="B13" s="17" t="s">
        <v>5</v>
      </c>
      <c r="C13" s="17" t="s">
        <v>51</v>
      </c>
      <c r="D13" s="18">
        <v>50000</v>
      </c>
      <c r="E13" s="18"/>
      <c r="F13" s="18"/>
      <c r="G13" s="18"/>
      <c r="H13" s="18">
        <v>50000</v>
      </c>
      <c r="I13" s="18"/>
      <c r="J13" s="18"/>
      <c r="K13" s="18"/>
      <c r="L13" s="18">
        <v>50000</v>
      </c>
      <c r="M13" s="18"/>
      <c r="N13" s="18"/>
      <c r="O13" s="18"/>
      <c r="P13" s="18">
        <f t="shared" si="0"/>
        <v>150000</v>
      </c>
    </row>
    <row r="14" spans="1:16" x14ac:dyDescent="0.2">
      <c r="A14" s="16">
        <v>2160300</v>
      </c>
      <c r="B14" s="17" t="s">
        <v>6</v>
      </c>
      <c r="C14" s="17" t="s">
        <v>51</v>
      </c>
      <c r="D14" s="18">
        <v>15000</v>
      </c>
      <c r="E14" s="18"/>
      <c r="F14" s="18"/>
      <c r="G14" s="18"/>
      <c r="H14" s="18">
        <v>15000</v>
      </c>
      <c r="I14" s="18"/>
      <c r="J14" s="18"/>
      <c r="K14" s="18"/>
      <c r="L14" s="18">
        <v>15000</v>
      </c>
      <c r="M14" s="18"/>
      <c r="N14" s="18"/>
      <c r="O14" s="18"/>
      <c r="P14" s="18">
        <f t="shared" si="0"/>
        <v>45000</v>
      </c>
    </row>
    <row r="15" spans="1:16" x14ac:dyDescent="0.2">
      <c r="A15" s="8">
        <v>217</v>
      </c>
      <c r="B15" s="7" t="s">
        <v>47</v>
      </c>
      <c r="C15" s="22"/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/>
    </row>
    <row r="16" spans="1:16" x14ac:dyDescent="0.2">
      <c r="A16" s="16">
        <v>2170100</v>
      </c>
      <c r="B16" s="17" t="s">
        <v>39</v>
      </c>
      <c r="C16" s="17" t="s">
        <v>51</v>
      </c>
      <c r="D16" s="18"/>
      <c r="E16" s="18"/>
      <c r="F16" s="18"/>
      <c r="G16" s="18"/>
      <c r="H16" s="18">
        <v>1800000</v>
      </c>
      <c r="I16" s="18"/>
      <c r="J16" s="18"/>
      <c r="K16" s="18"/>
      <c r="L16" s="18"/>
      <c r="M16" s="18"/>
      <c r="N16" s="18"/>
      <c r="O16" s="18"/>
      <c r="P16" s="18">
        <f t="shared" si="0"/>
        <v>1800000</v>
      </c>
    </row>
    <row r="17" spans="1:16" x14ac:dyDescent="0.2">
      <c r="A17" s="8">
        <v>256</v>
      </c>
      <c r="B17" s="7" t="s">
        <v>7</v>
      </c>
      <c r="C17" s="22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5"/>
    </row>
    <row r="18" spans="1:16" x14ac:dyDescent="0.2">
      <c r="A18" s="16">
        <v>2560100</v>
      </c>
      <c r="B18" s="17" t="s">
        <v>7</v>
      </c>
      <c r="C18" s="17" t="s">
        <v>51</v>
      </c>
      <c r="D18" s="18">
        <v>10000</v>
      </c>
      <c r="E18" s="18"/>
      <c r="F18" s="18"/>
      <c r="G18" s="18"/>
      <c r="H18" s="18">
        <v>10000</v>
      </c>
      <c r="I18" s="18"/>
      <c r="J18" s="18"/>
      <c r="K18" s="18"/>
      <c r="L18" s="18">
        <v>10000</v>
      </c>
      <c r="M18" s="18"/>
      <c r="N18" s="18"/>
      <c r="O18" s="18"/>
      <c r="P18" s="18">
        <f t="shared" si="0"/>
        <v>30000</v>
      </c>
    </row>
    <row r="19" spans="1:16" x14ac:dyDescent="0.2">
      <c r="A19" s="8">
        <v>261</v>
      </c>
      <c r="B19" s="7" t="s">
        <v>8</v>
      </c>
      <c r="C19" s="22"/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/>
    </row>
    <row r="20" spans="1:16" x14ac:dyDescent="0.2">
      <c r="A20" s="16">
        <v>2610100</v>
      </c>
      <c r="B20" s="17" t="s">
        <v>8</v>
      </c>
      <c r="C20" s="17" t="s">
        <v>52</v>
      </c>
      <c r="D20" s="18">
        <v>62500</v>
      </c>
      <c r="E20" s="18">
        <v>62500</v>
      </c>
      <c r="F20" s="18">
        <v>62500</v>
      </c>
      <c r="G20" s="18">
        <v>62500</v>
      </c>
      <c r="H20" s="18">
        <v>62500</v>
      </c>
      <c r="I20" s="18">
        <v>62500</v>
      </c>
      <c r="J20" s="18">
        <v>62500</v>
      </c>
      <c r="K20" s="18">
        <v>62500</v>
      </c>
      <c r="L20" s="18">
        <v>62500</v>
      </c>
      <c r="M20" s="18">
        <v>62500</v>
      </c>
      <c r="N20" s="18">
        <v>62500</v>
      </c>
      <c r="O20" s="18">
        <v>62500</v>
      </c>
      <c r="P20" s="18">
        <f t="shared" si="0"/>
        <v>750000</v>
      </c>
    </row>
    <row r="21" spans="1:16" x14ac:dyDescent="0.2">
      <c r="A21" s="8">
        <v>271</v>
      </c>
      <c r="B21" s="7" t="s">
        <v>48</v>
      </c>
      <c r="C21" s="2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5"/>
    </row>
    <row r="22" spans="1:16" x14ac:dyDescent="0.2">
      <c r="A22" s="3">
        <v>2710600</v>
      </c>
      <c r="B22" s="4" t="s">
        <v>42</v>
      </c>
      <c r="C22" s="4" t="s">
        <v>51</v>
      </c>
      <c r="D22" s="5"/>
      <c r="E22" s="5">
        <v>51252.87</v>
      </c>
      <c r="F22" s="5"/>
      <c r="G22" s="5"/>
      <c r="H22" s="5">
        <v>93963.59</v>
      </c>
      <c r="I22" s="5"/>
      <c r="J22" s="5"/>
      <c r="K22" s="5"/>
      <c r="L22" s="5"/>
      <c r="M22" s="5"/>
      <c r="N22" s="5"/>
      <c r="O22" s="5"/>
      <c r="P22" s="5">
        <f t="shared" si="0"/>
        <v>145216.46</v>
      </c>
    </row>
    <row r="23" spans="1:16" x14ac:dyDescent="0.2">
      <c r="A23" s="8">
        <v>275</v>
      </c>
      <c r="B23" s="7" t="s">
        <v>50</v>
      </c>
      <c r="C23" s="22"/>
      <c r="D23" s="1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/>
    </row>
    <row r="24" spans="1:16" x14ac:dyDescent="0.2">
      <c r="A24" s="3">
        <v>2750300</v>
      </c>
      <c r="B24" s="4" t="s">
        <v>22</v>
      </c>
      <c r="C24" s="4" t="s">
        <v>51</v>
      </c>
      <c r="D24" s="5"/>
      <c r="E24" s="5"/>
      <c r="F24" s="5"/>
      <c r="G24" s="5">
        <v>12500</v>
      </c>
      <c r="H24" s="5"/>
      <c r="I24" s="5"/>
      <c r="J24" s="5"/>
      <c r="K24" s="5"/>
      <c r="L24" s="5">
        <v>12500</v>
      </c>
      <c r="M24" s="5"/>
      <c r="N24" s="5"/>
      <c r="O24" s="5"/>
      <c r="P24" s="5">
        <f t="shared" si="0"/>
        <v>25000</v>
      </c>
    </row>
    <row r="25" spans="1:16" x14ac:dyDescent="0.2">
      <c r="A25" s="8">
        <v>296</v>
      </c>
      <c r="B25" s="7" t="s">
        <v>54</v>
      </c>
      <c r="C25" s="22"/>
      <c r="D25" s="13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5"/>
    </row>
    <row r="26" spans="1:16" x14ac:dyDescent="0.2">
      <c r="A26" s="3">
        <v>2960900</v>
      </c>
      <c r="B26" s="4" t="s">
        <v>19</v>
      </c>
      <c r="C26" s="4" t="s">
        <v>51</v>
      </c>
      <c r="D26" s="5"/>
      <c r="E26" s="5">
        <v>30000</v>
      </c>
      <c r="F26" s="5"/>
      <c r="G26" s="5"/>
      <c r="H26" s="5"/>
      <c r="I26" s="5"/>
      <c r="J26" s="5"/>
      <c r="K26" s="5">
        <v>30000</v>
      </c>
      <c r="L26" s="5"/>
      <c r="M26" s="5"/>
      <c r="N26" s="5"/>
      <c r="O26" s="5"/>
      <c r="P26" s="5">
        <f t="shared" si="0"/>
        <v>60000</v>
      </c>
    </row>
    <row r="27" spans="1:16" ht="18.75" customHeight="1" x14ac:dyDescent="0.2">
      <c r="A27" s="9">
        <v>3000</v>
      </c>
      <c r="B27" s="10" t="s">
        <v>9</v>
      </c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2">
      <c r="A28" s="8">
        <v>311</v>
      </c>
      <c r="B28" s="7" t="s">
        <v>10</v>
      </c>
      <c r="C28" s="22"/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5"/>
    </row>
    <row r="29" spans="1:16" x14ac:dyDescent="0.2">
      <c r="A29" s="3">
        <v>3110100</v>
      </c>
      <c r="B29" s="4" t="s">
        <v>10</v>
      </c>
      <c r="C29" s="4" t="s">
        <v>58</v>
      </c>
      <c r="D29" s="5">
        <f>P29/12</f>
        <v>375000</v>
      </c>
      <c r="E29" s="5">
        <f>P29/12</f>
        <v>375000</v>
      </c>
      <c r="F29" s="5">
        <f>P29/12</f>
        <v>375000</v>
      </c>
      <c r="G29" s="5">
        <f>P29/12</f>
        <v>375000</v>
      </c>
      <c r="H29" s="5">
        <f>P29/12</f>
        <v>375000</v>
      </c>
      <c r="I29" s="5">
        <f>P29/12</f>
        <v>375000</v>
      </c>
      <c r="J29" s="5">
        <f>P29/12</f>
        <v>375000</v>
      </c>
      <c r="K29" s="5">
        <f>P29/12</f>
        <v>375000</v>
      </c>
      <c r="L29" s="5">
        <f>P29/12</f>
        <v>375000</v>
      </c>
      <c r="M29" s="5">
        <f>P29/12</f>
        <v>375000</v>
      </c>
      <c r="N29" s="5">
        <f>P29/12</f>
        <v>375000</v>
      </c>
      <c r="O29" s="5">
        <f>P29/12</f>
        <v>375000</v>
      </c>
      <c r="P29" s="5">
        <v>4500000</v>
      </c>
    </row>
    <row r="30" spans="1:16" x14ac:dyDescent="0.2">
      <c r="A30" s="8">
        <v>312</v>
      </c>
      <c r="B30" s="7" t="s">
        <v>23</v>
      </c>
      <c r="C30" s="22"/>
      <c r="D30" s="13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</row>
    <row r="31" spans="1:16" x14ac:dyDescent="0.2">
      <c r="A31" s="3">
        <v>3120100</v>
      </c>
      <c r="B31" s="4" t="s">
        <v>23</v>
      </c>
      <c r="C31" s="4" t="s">
        <v>55</v>
      </c>
      <c r="D31" s="5">
        <v>4500</v>
      </c>
      <c r="E31" s="5"/>
      <c r="F31" s="5">
        <v>4500</v>
      </c>
      <c r="G31" s="5"/>
      <c r="H31" s="5">
        <v>4500</v>
      </c>
      <c r="I31" s="5"/>
      <c r="J31" s="5">
        <v>4500</v>
      </c>
      <c r="K31" s="5"/>
      <c r="L31" s="5">
        <v>4500</v>
      </c>
      <c r="M31" s="5">
        <v>4500</v>
      </c>
      <c r="N31" s="5">
        <v>4500</v>
      </c>
      <c r="O31" s="5"/>
      <c r="P31" s="5">
        <f t="shared" ref="P31:P51" si="1">SUM(D31:O31)</f>
        <v>31500</v>
      </c>
    </row>
    <row r="32" spans="1:16" x14ac:dyDescent="0.2">
      <c r="A32" s="8">
        <v>314</v>
      </c>
      <c r="B32" s="7" t="s">
        <v>11</v>
      </c>
      <c r="C32" s="22"/>
      <c r="D32" s="1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5"/>
    </row>
    <row r="33" spans="1:16" x14ac:dyDescent="0.2">
      <c r="A33" s="3">
        <v>3140100</v>
      </c>
      <c r="B33" s="4" t="s">
        <v>11</v>
      </c>
      <c r="C33" s="4" t="s">
        <v>59</v>
      </c>
      <c r="D33" s="5">
        <v>12916.67</v>
      </c>
      <c r="E33" s="5">
        <v>12916.67</v>
      </c>
      <c r="F33" s="5">
        <v>12916.67</v>
      </c>
      <c r="G33" s="5">
        <v>12916.67</v>
      </c>
      <c r="H33" s="5">
        <v>12916.67</v>
      </c>
      <c r="I33" s="5">
        <v>12916.67</v>
      </c>
      <c r="J33" s="5">
        <v>12916.67</v>
      </c>
      <c r="K33" s="5">
        <v>12916.67</v>
      </c>
      <c r="L33" s="5">
        <v>12916.67</v>
      </c>
      <c r="M33" s="5">
        <v>12916.67</v>
      </c>
      <c r="N33" s="5">
        <v>12916.67</v>
      </c>
      <c r="O33" s="5">
        <v>12916.63</v>
      </c>
      <c r="P33" s="5">
        <f t="shared" si="1"/>
        <v>155000</v>
      </c>
    </row>
    <row r="34" spans="1:16" x14ac:dyDescent="0.2">
      <c r="A34" s="8">
        <v>315</v>
      </c>
      <c r="B34" s="7" t="s">
        <v>12</v>
      </c>
      <c r="C34" s="2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5"/>
    </row>
    <row r="35" spans="1:16" x14ac:dyDescent="0.2">
      <c r="A35" s="3">
        <v>3150100</v>
      </c>
      <c r="B35" s="4" t="s">
        <v>12</v>
      </c>
      <c r="C35" s="4" t="s">
        <v>55</v>
      </c>
      <c r="D35" s="5">
        <v>832</v>
      </c>
      <c r="E35" s="5">
        <v>832</v>
      </c>
      <c r="F35" s="5">
        <v>832</v>
      </c>
      <c r="G35" s="5">
        <v>832</v>
      </c>
      <c r="H35" s="5">
        <v>832</v>
      </c>
      <c r="I35" s="5">
        <v>832</v>
      </c>
      <c r="J35" s="5">
        <v>832</v>
      </c>
      <c r="K35" s="5">
        <v>832</v>
      </c>
      <c r="L35" s="5">
        <v>832</v>
      </c>
      <c r="M35" s="5">
        <v>832</v>
      </c>
      <c r="N35" s="5">
        <v>832</v>
      </c>
      <c r="O35" s="5">
        <v>848</v>
      </c>
      <c r="P35" s="5">
        <f t="shared" si="1"/>
        <v>10000</v>
      </c>
    </row>
    <row r="36" spans="1:16" x14ac:dyDescent="0.2">
      <c r="A36" s="8">
        <v>317</v>
      </c>
      <c r="B36" s="7" t="s">
        <v>18</v>
      </c>
      <c r="C36" s="2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5"/>
    </row>
    <row r="37" spans="1:16" x14ac:dyDescent="0.2">
      <c r="A37" s="3">
        <v>3170100</v>
      </c>
      <c r="B37" s="4" t="s">
        <v>18</v>
      </c>
      <c r="C37" s="4" t="s">
        <v>55</v>
      </c>
      <c r="D37" s="5">
        <f>P37/12</f>
        <v>5250</v>
      </c>
      <c r="E37" s="5">
        <f>P37/12</f>
        <v>5250</v>
      </c>
      <c r="F37" s="5">
        <f>P37/12</f>
        <v>5250</v>
      </c>
      <c r="G37" s="5">
        <f>P37/12</f>
        <v>5250</v>
      </c>
      <c r="H37" s="5">
        <v>5250</v>
      </c>
      <c r="I37" s="5">
        <v>5250</v>
      </c>
      <c r="J37" s="5">
        <v>5250</v>
      </c>
      <c r="K37" s="5">
        <v>5250</v>
      </c>
      <c r="L37" s="5">
        <v>5250</v>
      </c>
      <c r="M37" s="5">
        <v>5250</v>
      </c>
      <c r="N37" s="5">
        <v>5250</v>
      </c>
      <c r="O37" s="5">
        <v>5250</v>
      </c>
      <c r="P37" s="5">
        <v>63000</v>
      </c>
    </row>
    <row r="38" spans="1:16" x14ac:dyDescent="0.2">
      <c r="A38" s="8">
        <v>322</v>
      </c>
      <c r="B38" s="7" t="s">
        <v>21</v>
      </c>
      <c r="C38" s="22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5"/>
    </row>
    <row r="39" spans="1:16" x14ac:dyDescent="0.2">
      <c r="A39" s="3">
        <v>3220100</v>
      </c>
      <c r="B39" s="4" t="s">
        <v>21</v>
      </c>
      <c r="C39" s="4" t="s">
        <v>60</v>
      </c>
      <c r="D39" s="5">
        <f>P39/12</f>
        <v>131666.66666666666</v>
      </c>
      <c r="E39" s="5">
        <f>P39/12</f>
        <v>131666.66666666666</v>
      </c>
      <c r="F39" s="5">
        <f>P39/12</f>
        <v>131666.66666666666</v>
      </c>
      <c r="G39" s="5">
        <f>P39/12</f>
        <v>131666.66666666666</v>
      </c>
      <c r="H39" s="5">
        <f>P39/12</f>
        <v>131666.66666666666</v>
      </c>
      <c r="I39" s="5">
        <f>P39/12</f>
        <v>131666.66666666666</v>
      </c>
      <c r="J39" s="5">
        <f>P39/12</f>
        <v>131666.66666666666</v>
      </c>
      <c r="K39" s="5">
        <f>P39/12</f>
        <v>131666.66666666666</v>
      </c>
      <c r="L39" s="5">
        <f>P39/12</f>
        <v>131666.66666666666</v>
      </c>
      <c r="M39" s="5">
        <f>P39/12</f>
        <v>131666.66666666666</v>
      </c>
      <c r="N39" s="5">
        <f>P39/12</f>
        <v>131666.66666666666</v>
      </c>
      <c r="O39" s="5">
        <f>P39/12</f>
        <v>131666.66666666666</v>
      </c>
      <c r="P39" s="5">
        <v>1580000</v>
      </c>
    </row>
    <row r="40" spans="1:16" x14ac:dyDescent="0.2">
      <c r="A40" s="8">
        <v>323</v>
      </c>
      <c r="B40" s="7" t="s">
        <v>56</v>
      </c>
      <c r="C40" s="22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5"/>
    </row>
    <row r="41" spans="1:16" x14ac:dyDescent="0.2">
      <c r="A41" s="3">
        <v>3230100</v>
      </c>
      <c r="B41" s="4" t="s">
        <v>13</v>
      </c>
      <c r="C41" s="4" t="s">
        <v>60</v>
      </c>
      <c r="D41" s="5">
        <f>P41/12</f>
        <v>33333.333333333336</v>
      </c>
      <c r="E41" s="5">
        <f>P41/12</f>
        <v>33333.333333333336</v>
      </c>
      <c r="F41" s="5">
        <f>P41/12</f>
        <v>33333.333333333336</v>
      </c>
      <c r="G41" s="5">
        <f>P41/12</f>
        <v>33333.333333333336</v>
      </c>
      <c r="H41" s="5">
        <f>P41/12</f>
        <v>33333.333333333336</v>
      </c>
      <c r="I41" s="5">
        <f>P41/12</f>
        <v>33333.333333333336</v>
      </c>
      <c r="J41" s="5">
        <f>P41/12</f>
        <v>33333.333333333336</v>
      </c>
      <c r="K41" s="5">
        <f>P41/12</f>
        <v>33333.333333333336</v>
      </c>
      <c r="L41" s="5">
        <f>P41/12</f>
        <v>33333.333333333336</v>
      </c>
      <c r="M41" s="5">
        <f>P41/12</f>
        <v>33333.333333333336</v>
      </c>
      <c r="N41" s="5">
        <f>P41/12</f>
        <v>33333.333333333336</v>
      </c>
      <c r="O41" s="5">
        <f>P41/12</f>
        <v>33333.333333333336</v>
      </c>
      <c r="P41" s="5">
        <v>400000</v>
      </c>
    </row>
    <row r="42" spans="1:16" x14ac:dyDescent="0.2">
      <c r="A42" s="8">
        <v>327</v>
      </c>
      <c r="B42" s="7" t="s">
        <v>14</v>
      </c>
      <c r="C42" s="22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5"/>
    </row>
    <row r="43" spans="1:16" x14ac:dyDescent="0.2">
      <c r="A43" s="3">
        <v>3270100</v>
      </c>
      <c r="B43" s="4" t="s">
        <v>14</v>
      </c>
      <c r="C43" s="4" t="s">
        <v>55</v>
      </c>
      <c r="D43" s="5">
        <v>3183.65</v>
      </c>
      <c r="E43" s="5">
        <v>700000</v>
      </c>
      <c r="F43" s="5">
        <v>3183.65</v>
      </c>
      <c r="G43" s="5">
        <v>3183.65</v>
      </c>
      <c r="H43" s="5">
        <v>3183.65</v>
      </c>
      <c r="I43" s="5">
        <v>3183.65</v>
      </c>
      <c r="J43" s="5">
        <v>3183.65</v>
      </c>
      <c r="K43" s="5">
        <v>3183.65</v>
      </c>
      <c r="L43" s="5">
        <v>3183.65</v>
      </c>
      <c r="M43" s="5">
        <v>3183.65</v>
      </c>
      <c r="N43" s="5">
        <v>3183.65</v>
      </c>
      <c r="O43" s="5">
        <v>3183.6</v>
      </c>
      <c r="P43" s="5">
        <f t="shared" si="1"/>
        <v>735020.10000000021</v>
      </c>
    </row>
    <row r="44" spans="1:16" x14ac:dyDescent="0.2">
      <c r="A44" s="8">
        <v>345</v>
      </c>
      <c r="B44" s="7" t="s">
        <v>20</v>
      </c>
      <c r="C44" s="22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5"/>
    </row>
    <row r="45" spans="1:16" x14ac:dyDescent="0.2">
      <c r="A45" s="3">
        <v>3450100</v>
      </c>
      <c r="B45" s="4" t="s">
        <v>20</v>
      </c>
      <c r="C45" s="4" t="s">
        <v>55</v>
      </c>
      <c r="D45" s="5">
        <v>40000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>
        <f t="shared" si="1"/>
        <v>40000</v>
      </c>
    </row>
    <row r="46" spans="1:16" x14ac:dyDescent="0.2">
      <c r="A46" s="8">
        <v>358</v>
      </c>
      <c r="B46" s="7" t="s">
        <v>65</v>
      </c>
      <c r="C46" s="22"/>
      <c r="D46" s="19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1"/>
    </row>
    <row r="47" spans="1:16" x14ac:dyDescent="0.2">
      <c r="A47" s="3">
        <v>35801</v>
      </c>
      <c r="B47" s="4" t="s">
        <v>66</v>
      </c>
      <c r="C47" s="4" t="s">
        <v>55</v>
      </c>
      <c r="D47" s="5">
        <v>8000</v>
      </c>
      <c r="E47" s="5">
        <v>8000</v>
      </c>
      <c r="F47" s="5">
        <v>8000</v>
      </c>
      <c r="G47" s="5">
        <v>8000</v>
      </c>
      <c r="H47" s="5">
        <v>8000</v>
      </c>
      <c r="I47" s="5">
        <v>8000</v>
      </c>
      <c r="J47" s="5">
        <v>8000</v>
      </c>
      <c r="K47" s="5">
        <v>8000</v>
      </c>
      <c r="L47" s="5">
        <v>8000</v>
      </c>
      <c r="M47" s="5">
        <v>8000</v>
      </c>
      <c r="N47" s="5">
        <v>8000</v>
      </c>
      <c r="O47" s="5">
        <v>8000</v>
      </c>
      <c r="P47" s="5">
        <f>D47+E47+F47+G47+H47+I47+J47+K47+L47+M47+N47+O47</f>
        <v>96000</v>
      </c>
    </row>
    <row r="48" spans="1:16" x14ac:dyDescent="0.2">
      <c r="A48" s="8">
        <v>359</v>
      </c>
      <c r="B48" s="7" t="s">
        <v>68</v>
      </c>
      <c r="C48" s="22"/>
      <c r="D48" s="19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1"/>
    </row>
    <row r="49" spans="1:16" x14ac:dyDescent="0.2">
      <c r="A49" s="3">
        <v>35901</v>
      </c>
      <c r="B49" s="4" t="s">
        <v>67</v>
      </c>
      <c r="C49" s="4" t="s">
        <v>55</v>
      </c>
      <c r="D49" s="5">
        <v>7000</v>
      </c>
      <c r="E49" s="5"/>
      <c r="F49" s="5"/>
      <c r="G49" s="5"/>
      <c r="H49" s="5"/>
      <c r="I49" s="5"/>
      <c r="J49" s="5"/>
      <c r="K49" s="5">
        <v>7000</v>
      </c>
      <c r="L49" s="5"/>
      <c r="M49" s="5"/>
      <c r="N49" s="5"/>
      <c r="O49" s="5"/>
      <c r="P49" s="5">
        <f>D49+E49+F49+G49+H49+I49+J49+K49+L49+M49+N49+O49</f>
        <v>14000</v>
      </c>
    </row>
    <row r="50" spans="1:16" x14ac:dyDescent="0.2">
      <c r="A50" s="8">
        <v>382</v>
      </c>
      <c r="B50" s="7" t="s">
        <v>57</v>
      </c>
      <c r="C50" s="22"/>
      <c r="D50" s="13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5"/>
    </row>
    <row r="51" spans="1:16" x14ac:dyDescent="0.2">
      <c r="A51" s="3">
        <v>3820100</v>
      </c>
      <c r="B51" s="4" t="s">
        <v>15</v>
      </c>
      <c r="C51" s="4" t="s">
        <v>55</v>
      </c>
      <c r="D51" s="5">
        <v>7916</v>
      </c>
      <c r="E51" s="5">
        <v>31916</v>
      </c>
      <c r="F51" s="5">
        <v>93916</v>
      </c>
      <c r="G51" s="5">
        <v>147916</v>
      </c>
      <c r="H51" s="5">
        <v>89916</v>
      </c>
      <c r="I51" s="5">
        <v>277916</v>
      </c>
      <c r="J51" s="5">
        <v>7916</v>
      </c>
      <c r="K51" s="5">
        <v>7916</v>
      </c>
      <c r="L51" s="5">
        <v>7916</v>
      </c>
      <c r="M51" s="5">
        <v>7916</v>
      </c>
      <c r="N51" s="5">
        <v>45000</v>
      </c>
      <c r="O51" s="5">
        <v>7924</v>
      </c>
      <c r="P51" s="5">
        <f t="shared" si="1"/>
        <v>734084</v>
      </c>
    </row>
    <row r="52" spans="1:16" s="2" customFormat="1" ht="16.5" customHeight="1" x14ac:dyDescent="0.2">
      <c r="A52" s="9">
        <v>5000</v>
      </c>
      <c r="B52" s="10" t="s">
        <v>38</v>
      </c>
      <c r="C52" s="10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x14ac:dyDescent="0.2">
      <c r="A53" s="8">
        <v>511</v>
      </c>
      <c r="B53" s="7" t="s">
        <v>62</v>
      </c>
      <c r="C53" s="22"/>
      <c r="D53" s="13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</row>
    <row r="54" spans="1:16" x14ac:dyDescent="0.2">
      <c r="A54" s="3">
        <v>5110700</v>
      </c>
      <c r="B54" s="4" t="s">
        <v>16</v>
      </c>
      <c r="C54" s="4" t="s">
        <v>51</v>
      </c>
      <c r="D54" s="5"/>
      <c r="E54" s="5">
        <v>10000</v>
      </c>
      <c r="F54" s="5"/>
      <c r="G54" s="5">
        <v>15000</v>
      </c>
      <c r="H54" s="5"/>
      <c r="I54" s="5"/>
      <c r="J54" s="5"/>
      <c r="K54" s="5"/>
      <c r="L54" s="5">
        <v>10000</v>
      </c>
      <c r="M54" s="5"/>
      <c r="N54" s="5">
        <v>15000</v>
      </c>
      <c r="O54" s="5"/>
      <c r="P54" s="5">
        <f t="shared" ref="P54:P58" si="2">SUM(D54:O54)</f>
        <v>50000</v>
      </c>
    </row>
    <row r="55" spans="1:16" x14ac:dyDescent="0.2">
      <c r="A55" s="8">
        <v>515</v>
      </c>
      <c r="B55" s="7" t="s">
        <v>61</v>
      </c>
      <c r="C55" s="22"/>
      <c r="D55" s="13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5"/>
    </row>
    <row r="56" spans="1:16" x14ac:dyDescent="0.2">
      <c r="A56" s="3">
        <v>5150300</v>
      </c>
      <c r="B56" s="4" t="s">
        <v>17</v>
      </c>
      <c r="C56" s="4" t="s">
        <v>51</v>
      </c>
      <c r="D56" s="5">
        <v>30000</v>
      </c>
      <c r="E56" s="5"/>
      <c r="F56" s="5">
        <v>30000</v>
      </c>
      <c r="G56" s="5"/>
      <c r="H56" s="5">
        <v>40000</v>
      </c>
      <c r="I56" s="5"/>
      <c r="J56" s="5"/>
      <c r="K56" s="5"/>
      <c r="L56" s="5">
        <v>25000</v>
      </c>
      <c r="M56" s="5"/>
      <c r="N56" s="5"/>
      <c r="O56" s="5"/>
      <c r="P56" s="5">
        <f t="shared" si="2"/>
        <v>125000</v>
      </c>
    </row>
    <row r="57" spans="1:16" x14ac:dyDescent="0.2">
      <c r="A57" s="8">
        <v>519</v>
      </c>
      <c r="B57" s="7" t="s">
        <v>64</v>
      </c>
      <c r="C57" s="22"/>
      <c r="D57" s="13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5"/>
    </row>
    <row r="58" spans="1:16" x14ac:dyDescent="0.2">
      <c r="A58" s="3">
        <v>51903</v>
      </c>
      <c r="B58" s="4" t="s">
        <v>63</v>
      </c>
      <c r="C58" s="4" t="s">
        <v>51</v>
      </c>
      <c r="D58" s="5">
        <v>15000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>
        <f t="shared" si="2"/>
        <v>15000</v>
      </c>
    </row>
    <row r="59" spans="1:16" x14ac:dyDescent="0.2">
      <c r="A59" s="7"/>
      <c r="B59" s="7" t="s">
        <v>0</v>
      </c>
      <c r="C59" s="7"/>
      <c r="D59" s="12">
        <f>D7+D8+D10+D12+D13+D14+D16+D18+D20+D22+D24+D26+D29+D31+D33+D35+D37+D39+D41+D43+D45+D47+D49+D51+D54+D56+D58</f>
        <v>1410431.6533333333</v>
      </c>
      <c r="E59" s="12">
        <f t="shared" ref="E59:O59" si="3">E7+E8+E10+E12+E13+E14+E16+E18+E20+E22+E24+E26+E29+E31+E33+E35+E37+E39+E41+E43+E45+E47+E49+E51+E54+E56+E58</f>
        <v>1452667.54</v>
      </c>
      <c r="F59" s="12">
        <f t="shared" si="3"/>
        <v>761098.32000000007</v>
      </c>
      <c r="G59" s="12">
        <f t="shared" si="3"/>
        <v>808098.32000000007</v>
      </c>
      <c r="H59" s="12">
        <f t="shared" si="3"/>
        <v>3334395.2433333332</v>
      </c>
      <c r="I59" s="12">
        <f t="shared" si="3"/>
        <v>910598.32000000007</v>
      </c>
      <c r="J59" s="12">
        <f t="shared" si="3"/>
        <v>645098.32000000007</v>
      </c>
      <c r="K59" s="12">
        <f t="shared" si="3"/>
        <v>677598.32000000007</v>
      </c>
      <c r="L59" s="12">
        <f t="shared" si="3"/>
        <v>1365931.6533333333</v>
      </c>
      <c r="M59" s="12">
        <f t="shared" si="3"/>
        <v>645098.32000000007</v>
      </c>
      <c r="N59" s="12">
        <f t="shared" si="3"/>
        <v>697182.32000000007</v>
      </c>
      <c r="O59" s="12">
        <f t="shared" si="3"/>
        <v>640622.23</v>
      </c>
      <c r="P59" s="12">
        <f>SUM(P7:P56)+P58</f>
        <v>13348820.560000001</v>
      </c>
    </row>
    <row r="60" spans="1:16" x14ac:dyDescent="0.2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">
      <c r="B61" s="31" t="s">
        <v>71</v>
      </c>
      <c r="C61" s="31"/>
      <c r="D61" s="31"/>
      <c r="E61" s="23"/>
      <c r="F61" s="23"/>
      <c r="G61" s="23"/>
      <c r="H61" s="23"/>
      <c r="I61" s="23"/>
      <c r="J61" s="31" t="s">
        <v>72</v>
      </c>
      <c r="K61" s="31"/>
      <c r="L61" s="31"/>
      <c r="M61" s="31"/>
      <c r="N61" s="31"/>
      <c r="O61" s="31"/>
      <c r="P61" s="31"/>
    </row>
    <row r="62" spans="1:16" ht="37.5" customHeight="1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</row>
    <row r="63" spans="1:16" x14ac:dyDescent="0.2">
      <c r="B63" s="30" t="s">
        <v>69</v>
      </c>
      <c r="C63" s="30"/>
      <c r="D63" s="30"/>
      <c r="E63" s="23"/>
      <c r="F63" s="23"/>
      <c r="G63" s="23"/>
      <c r="H63" s="23"/>
      <c r="I63" s="23"/>
      <c r="J63" s="30" t="s">
        <v>70</v>
      </c>
      <c r="K63" s="30"/>
      <c r="L63" s="30"/>
      <c r="M63" s="30"/>
      <c r="N63" s="30"/>
      <c r="O63" s="30"/>
      <c r="P63" s="30"/>
    </row>
    <row r="66" spans="15:16" x14ac:dyDescent="0.2">
      <c r="O66" s="24" t="s">
        <v>73</v>
      </c>
      <c r="P66" s="24"/>
    </row>
  </sheetData>
  <mergeCells count="8">
    <mergeCell ref="O66:P66"/>
    <mergeCell ref="B2:P2"/>
    <mergeCell ref="B3:P3"/>
    <mergeCell ref="D5:P5"/>
    <mergeCell ref="B63:D63"/>
    <mergeCell ref="J63:P63"/>
    <mergeCell ref="B61:D61"/>
    <mergeCell ref="J61:P61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SAF-D26L2</cp:lastModifiedBy>
  <cp:lastPrinted>2021-10-22T16:14:18Z</cp:lastPrinted>
  <dcterms:created xsi:type="dcterms:W3CDTF">2018-12-05T19:57:02Z</dcterms:created>
  <dcterms:modified xsi:type="dcterms:W3CDTF">2022-04-25T20:11:55Z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A0B44A456053326E0775961CF3DF6AA6106814766B7D95BFF47B07AF7343C5A0483B191ABC2D29E112B3B2728AA8941AD0B65B6C4D45AD3CE027C84BDAE1659D85309FCC156AA1C9292F7A53C9B89A25EE9544520A6D209427E1B4044BDDA4EC864893893421007105C2FFC7F8C2065B63A3C6EBE5E43EDF5C118713EFDA203</vt:lpwstr>
  </property>
  <property fmtid="{D5CDD505-2E9C-101B-9397-08002B2CF9AE}" pid="8" name="Business Objects Context Information6">
    <vt:lpwstr>1A87D78E959D78C1DC0B43408B37C6403E28E005F1DE59A1AAE9F58FB977C7E6128C952C36CBC85281F479EA5C52050A82570B25829198F6A77E9BF20828239088355AEE42D9D94871BCDCE581FA4962E90F669D729AB79C69130E1052E42CB386B43322</vt:lpwstr>
  </property>
</Properties>
</file>